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A48F7A22-731F-4EA5-8634-398DB2180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4" r:id="rId1"/>
    <sheet name="ТЭП" sheetId="5" state="hidden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4" l="1"/>
  <c r="F24" i="4"/>
  <c r="D31" i="4" l="1"/>
  <c r="E30" i="4"/>
  <c r="F30" i="4" s="1"/>
  <c r="E43" i="4"/>
  <c r="D43" i="4"/>
  <c r="E41" i="4"/>
  <c r="D41" i="4"/>
  <c r="F42" i="4"/>
  <c r="F40" i="4"/>
  <c r="F15" i="4"/>
  <c r="F35" i="4"/>
  <c r="E36" i="4"/>
  <c r="D36" i="4"/>
  <c r="F27" i="4"/>
  <c r="F18" i="4" l="1"/>
  <c r="F21" i="4"/>
  <c r="F10" i="4"/>
  <c r="F7" i="4"/>
  <c r="F4" i="4"/>
  <c r="E8" i="4"/>
  <c r="E31" i="4" l="1"/>
  <c r="E11" i="4" l="1"/>
  <c r="E22" i="4" l="1"/>
  <c r="E5" i="4" l="1"/>
  <c r="E19" i="4"/>
  <c r="E16" i="4"/>
  <c r="E28" i="4" l="1"/>
  <c r="E25" i="4"/>
  <c r="D31" i="5" l="1"/>
  <c r="C31" i="5"/>
  <c r="D19" i="5"/>
  <c r="C19" i="5"/>
  <c r="D11" i="5"/>
  <c r="C11" i="5"/>
</calcChain>
</file>

<file path=xl/sharedStrings.xml><?xml version="1.0" encoding="utf-8"?>
<sst xmlns="http://schemas.openxmlformats.org/spreadsheetml/2006/main" count="144" uniqueCount="50">
  <si>
    <t>АО «Мытищинская теплосеть»</t>
  </si>
  <si>
    <t>Объект и зона тарифного регулирования</t>
  </si>
  <si>
    <t xml:space="preserve">Тариф за Гкал, руб. </t>
  </si>
  <si>
    <t>I полугодие</t>
  </si>
  <si>
    <t>II полугодие</t>
  </si>
  <si>
    <t>Рост тарифа</t>
  </si>
  <si>
    <t>На территории г.о. Мытищи (в рамках концессии)</t>
  </si>
  <si>
    <t>без НДС</t>
  </si>
  <si>
    <t>с НДС</t>
  </si>
  <si>
    <t>2 396,62</t>
  </si>
  <si>
    <t xml:space="preserve">На территории п. Поведники, Дубки, Широкая </t>
  </si>
  <si>
    <t>АО «ТЭП»</t>
  </si>
  <si>
    <t>Дмитровское шоссе, п. Северный (поставка т/э)</t>
  </si>
  <si>
    <t>Талдомский г.о., Запрудня, т/э</t>
  </si>
  <si>
    <t xml:space="preserve">Московская область </t>
  </si>
  <si>
    <t>Теплоноситель (общий го Мытищи + Поведники, Дубки, Широкая)</t>
  </si>
  <si>
    <t>г. Щербинка (тепловая энергия)</t>
  </si>
  <si>
    <t>г. Щербинка (теплоноситель)</t>
  </si>
  <si>
    <t>Теплоноситель Московская область, в т.ч. Талдомский го</t>
  </si>
  <si>
    <t>Распоряжения</t>
  </si>
  <si>
    <t>Распоряжение Комитета по ценам и тарифам от 20.12.2019 № 435-Р</t>
  </si>
  <si>
    <t>Распоряжение Комитета по ценам и тарифам от 20.12.2019 № 440-Р</t>
  </si>
  <si>
    <t>Распоряжения/приказы</t>
  </si>
  <si>
    <t>Распоряжение Комитета по ценам и тарифам от 20.12.2019 № 443-Р</t>
  </si>
  <si>
    <t>Распоряжение Комитета по ценам и тарифам от 20.12.2019 № 432-Р</t>
  </si>
  <si>
    <t>Приказ Правительства Москвы департамент экономической политики и развития г. Москвы от 17.12.2019 № 190-ТР</t>
  </si>
  <si>
    <t>Приказ Правительства Москвы департамент экономической политики и развития г. Москвы от 17.12.2019 № 328-ТР</t>
  </si>
  <si>
    <t>Приказ Правительства Москвы департамент экономической политики и развития г. Москвы от 17.12.2019 № 327-ТР</t>
  </si>
  <si>
    <t>Период долгосрочного регулирования</t>
  </si>
  <si>
    <t>2019-2023</t>
  </si>
  <si>
    <t>2020-2024</t>
  </si>
  <si>
    <t>2021-2025</t>
  </si>
  <si>
    <t>2021-2023</t>
  </si>
  <si>
    <t>2022-2026</t>
  </si>
  <si>
    <t>ООО "ЖКС"</t>
  </si>
  <si>
    <t>Электроснабжение</t>
  </si>
  <si>
    <t>2022-2024</t>
  </si>
  <si>
    <t xml:space="preserve">Тариф за кВт./ч, руб. </t>
  </si>
  <si>
    <t>Рост тарифа к 2021г.</t>
  </si>
  <si>
    <t>АО "Водоканал-Мытищи"</t>
  </si>
  <si>
    <t>Водоснабжение</t>
  </si>
  <si>
    <t>Водоотведение</t>
  </si>
  <si>
    <t>II полугодие 2021г.</t>
  </si>
  <si>
    <t>Распоряжение Комитета по ценам и тарифам от 20.12.2021 № 284-Р</t>
  </si>
  <si>
    <t>Приказ Правительства Москвы департамент экономической политики и развития г. Москвы от 15.12.2021 № 355-ТР</t>
  </si>
  <si>
    <t>Приказ Правительства Москвы департамент экономической политики и развития г. Москвы от 15.12.2021 № 356-ТР</t>
  </si>
  <si>
    <t>Теплоноситель г. Москва</t>
  </si>
  <si>
    <t>Приказ Правительства Москвы департамент экономической политики и развития г. Москвы от 25.11.2021 № 231-ТР</t>
  </si>
  <si>
    <t>Распоряжение Комитета по ценам и тарифам от 20.12.2021 № 294-Р</t>
  </si>
  <si>
    <t>Распоряжение Комитета по ценам и тарифам от 20.12.2021 № 282-Р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</si>
</sst>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AF1D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2" fillId="3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4" fontId="6" fillId="0" borderId="2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zoomScale="90" zoomScaleNormal="90" workbookViewId="0">
      <selection activeCell="L22" sqref="L22"/>
    </sheetView>
  </sheetViews>
  <sheetFormatPr defaultRowHeight="15" x14ac:dyDescent="0.25"/>
  <cols>
    <col min="1" max="1" width="33.5703125" customWidth="1"/>
    <col min="2" max="2" width="11" customWidth="1"/>
    <col min="3" max="3" width="18.28515625" customWidth="1"/>
    <col min="4" max="4" width="19.85546875" customWidth="1"/>
    <col min="5" max="5" width="21.140625" customWidth="1"/>
    <col min="6" max="6" width="31.5703125" style="19" customWidth="1"/>
    <col min="7" max="7" width="45.140625" customWidth="1"/>
    <col min="8" max="8" width="24.28515625" style="16" customWidth="1"/>
  </cols>
  <sheetData>
    <row r="1" spans="1:8" ht="35.25" customHeight="1" thickBot="1" x14ac:dyDescent="0.3">
      <c r="A1" s="32" t="s">
        <v>0</v>
      </c>
      <c r="B1" s="33"/>
      <c r="C1" s="33"/>
      <c r="D1" s="33"/>
      <c r="E1" s="33"/>
      <c r="F1" s="33"/>
      <c r="G1" s="33"/>
      <c r="H1" s="34"/>
    </row>
    <row r="2" spans="1:8" ht="27.75" customHeight="1" thickBot="1" x14ac:dyDescent="0.3">
      <c r="A2" s="41" t="s">
        <v>1</v>
      </c>
      <c r="B2" s="42"/>
      <c r="C2" s="43"/>
      <c r="D2" s="35" t="s">
        <v>2</v>
      </c>
      <c r="E2" s="36"/>
      <c r="F2" s="37"/>
      <c r="G2" s="40" t="s">
        <v>19</v>
      </c>
      <c r="H2" s="40" t="s">
        <v>28</v>
      </c>
    </row>
    <row r="3" spans="1:8" ht="27.75" customHeight="1" thickBot="1" x14ac:dyDescent="0.3">
      <c r="A3" s="44"/>
      <c r="B3" s="45"/>
      <c r="C3" s="46"/>
      <c r="D3" s="1" t="s">
        <v>3</v>
      </c>
      <c r="E3" s="1" t="s">
        <v>4</v>
      </c>
      <c r="F3" s="17" t="s">
        <v>5</v>
      </c>
      <c r="G3" s="39"/>
      <c r="H3" s="39"/>
    </row>
    <row r="4" spans="1:8" ht="27.95" customHeight="1" thickBot="1" x14ac:dyDescent="0.3">
      <c r="A4" s="49" t="s">
        <v>6</v>
      </c>
      <c r="B4" s="30" t="s">
        <v>7</v>
      </c>
      <c r="C4" s="31"/>
      <c r="D4" s="3">
        <v>2233.33</v>
      </c>
      <c r="E4" s="3">
        <v>2358.33</v>
      </c>
      <c r="F4" s="51">
        <f>E4/D4</f>
        <v>1.0559702327913922</v>
      </c>
      <c r="G4" s="47" t="s">
        <v>48</v>
      </c>
      <c r="H4" s="28" t="s">
        <v>29</v>
      </c>
    </row>
    <row r="5" spans="1:8" ht="27.95" customHeight="1" thickBot="1" x14ac:dyDescent="0.3">
      <c r="A5" s="25"/>
      <c r="B5" s="30" t="s">
        <v>8</v>
      </c>
      <c r="C5" s="31"/>
      <c r="D5" s="4">
        <v>2679.9959999999996</v>
      </c>
      <c r="E5" s="3">
        <f>E4*1.2</f>
        <v>2829.9959999999996</v>
      </c>
      <c r="F5" s="27"/>
      <c r="G5" s="48"/>
      <c r="H5" s="29"/>
    </row>
    <row r="6" spans="1:8" ht="27.95" customHeight="1" thickBot="1" x14ac:dyDescent="0.3">
      <c r="A6" s="5"/>
      <c r="B6" s="54"/>
      <c r="C6" s="56"/>
      <c r="D6" s="7"/>
      <c r="E6" s="7"/>
      <c r="F6" s="18"/>
      <c r="G6" s="14"/>
      <c r="H6" s="14"/>
    </row>
    <row r="7" spans="1:8" ht="27.95" customHeight="1" thickBot="1" x14ac:dyDescent="0.3">
      <c r="A7" s="49" t="s">
        <v>10</v>
      </c>
      <c r="B7" s="30" t="s">
        <v>7</v>
      </c>
      <c r="C7" s="31"/>
      <c r="D7" s="3">
        <v>1640.12</v>
      </c>
      <c r="E7" s="3">
        <v>2358.33</v>
      </c>
      <c r="F7" s="51">
        <f>E7/D7</f>
        <v>1.4379008853010755</v>
      </c>
      <c r="G7" s="47" t="s">
        <v>48</v>
      </c>
      <c r="H7" s="28" t="s">
        <v>29</v>
      </c>
    </row>
    <row r="8" spans="1:8" ht="27.95" customHeight="1" thickBot="1" x14ac:dyDescent="0.3">
      <c r="A8" s="25"/>
      <c r="B8" s="30" t="s">
        <v>8</v>
      </c>
      <c r="C8" s="31"/>
      <c r="D8" s="3">
        <v>1968.1439999999998</v>
      </c>
      <c r="E8" s="3">
        <f>E7*1.2</f>
        <v>2829.9959999999996</v>
      </c>
      <c r="F8" s="27"/>
      <c r="G8" s="48"/>
      <c r="H8" s="50"/>
    </row>
    <row r="9" spans="1:8" ht="27.95" customHeight="1" thickBot="1" x14ac:dyDescent="0.3">
      <c r="A9" s="5"/>
      <c r="B9" s="54"/>
      <c r="C9" s="56"/>
      <c r="D9" s="7"/>
      <c r="E9" s="7"/>
      <c r="F9" s="18"/>
      <c r="G9" s="15"/>
      <c r="H9" s="15"/>
    </row>
    <row r="10" spans="1:8" ht="27.95" customHeight="1" thickBot="1" x14ac:dyDescent="0.3">
      <c r="A10" s="49" t="s">
        <v>15</v>
      </c>
      <c r="B10" s="30" t="s">
        <v>7</v>
      </c>
      <c r="C10" s="31"/>
      <c r="D10" s="3">
        <v>41.08</v>
      </c>
      <c r="E10" s="20">
        <v>43.15</v>
      </c>
      <c r="F10" s="51">
        <f>E10/D10</f>
        <v>1.0503894839337877</v>
      </c>
      <c r="G10" s="47" t="s">
        <v>48</v>
      </c>
      <c r="H10" s="28" t="s">
        <v>32</v>
      </c>
    </row>
    <row r="11" spans="1:8" ht="27.95" customHeight="1" thickBot="1" x14ac:dyDescent="0.3">
      <c r="A11" s="25"/>
      <c r="B11" s="30" t="s">
        <v>8</v>
      </c>
      <c r="C11" s="31"/>
      <c r="D11" s="4">
        <v>49.295999999999999</v>
      </c>
      <c r="E11" s="20">
        <f>E10*1.2</f>
        <v>51.779999999999994</v>
      </c>
      <c r="F11" s="27"/>
      <c r="G11" s="48"/>
      <c r="H11" s="29"/>
    </row>
    <row r="12" spans="1:8" ht="27.95" customHeight="1" thickBot="1" x14ac:dyDescent="0.3">
      <c r="A12" s="32" t="s">
        <v>11</v>
      </c>
      <c r="B12" s="33"/>
      <c r="C12" s="33"/>
      <c r="D12" s="33"/>
      <c r="E12" s="33"/>
      <c r="F12" s="33"/>
      <c r="G12" s="33"/>
      <c r="H12" s="34"/>
    </row>
    <row r="13" spans="1:8" ht="27.95" customHeight="1" thickBot="1" x14ac:dyDescent="0.3">
      <c r="A13" s="41" t="s">
        <v>1</v>
      </c>
      <c r="B13" s="42"/>
      <c r="C13" s="43"/>
      <c r="D13" s="44" t="s">
        <v>2</v>
      </c>
      <c r="E13" s="45"/>
      <c r="F13" s="46"/>
      <c r="G13" s="38" t="s">
        <v>22</v>
      </c>
      <c r="H13" s="40" t="s">
        <v>28</v>
      </c>
    </row>
    <row r="14" spans="1:8" ht="27.95" customHeight="1" thickBot="1" x14ac:dyDescent="0.3">
      <c r="A14" s="44"/>
      <c r="B14" s="45"/>
      <c r="C14" s="46"/>
      <c r="D14" s="1" t="s">
        <v>3</v>
      </c>
      <c r="E14" s="1" t="s">
        <v>4</v>
      </c>
      <c r="F14" s="17" t="s">
        <v>5</v>
      </c>
      <c r="G14" s="39"/>
      <c r="H14" s="39"/>
    </row>
    <row r="15" spans="1:8" ht="27.95" customHeight="1" thickBot="1" x14ac:dyDescent="0.3">
      <c r="A15" s="49" t="s">
        <v>16</v>
      </c>
      <c r="B15" s="30" t="s">
        <v>7</v>
      </c>
      <c r="C15" s="31"/>
      <c r="D15" s="3">
        <v>1714.23</v>
      </c>
      <c r="E15" s="3">
        <v>1815.81</v>
      </c>
      <c r="F15" s="26">
        <f>E15/D15</f>
        <v>1.0592569258500901</v>
      </c>
      <c r="G15" s="47" t="s">
        <v>47</v>
      </c>
      <c r="H15" s="52" t="s">
        <v>29</v>
      </c>
    </row>
    <row r="16" spans="1:8" ht="27.75" customHeight="1" thickBot="1" x14ac:dyDescent="0.3">
      <c r="A16" s="24"/>
      <c r="B16" s="30" t="s">
        <v>8</v>
      </c>
      <c r="C16" s="31"/>
      <c r="D16" s="12">
        <v>2057.076</v>
      </c>
      <c r="E16" s="12">
        <f>E15*1.2</f>
        <v>2178.9719999999998</v>
      </c>
      <c r="F16" s="27"/>
      <c r="G16" s="48"/>
      <c r="H16" s="53"/>
    </row>
    <row r="17" spans="1:8" ht="27.75" customHeight="1" thickBot="1" x14ac:dyDescent="0.3">
      <c r="A17" s="54"/>
      <c r="B17" s="55"/>
      <c r="C17" s="55"/>
      <c r="D17" s="55"/>
      <c r="E17" s="55"/>
      <c r="F17" s="55"/>
      <c r="G17" s="55"/>
      <c r="H17" s="56"/>
    </row>
    <row r="18" spans="1:8" ht="27.75" customHeight="1" thickBot="1" x14ac:dyDescent="0.3">
      <c r="A18" s="24" t="s">
        <v>46</v>
      </c>
      <c r="B18" s="30" t="s">
        <v>7</v>
      </c>
      <c r="C18" s="31"/>
      <c r="D18" s="3">
        <v>29.34</v>
      </c>
      <c r="E18" s="3">
        <v>33.83</v>
      </c>
      <c r="F18" s="26">
        <f>E18/D18</f>
        <v>1.153033401499659</v>
      </c>
      <c r="G18" s="47" t="s">
        <v>45</v>
      </c>
      <c r="H18" s="28" t="s">
        <v>31</v>
      </c>
    </row>
    <row r="19" spans="1:8" ht="27.75" customHeight="1" thickBot="1" x14ac:dyDescent="0.3">
      <c r="A19" s="24"/>
      <c r="B19" s="30" t="s">
        <v>8</v>
      </c>
      <c r="C19" s="31"/>
      <c r="D19" s="12">
        <v>35.207999999999998</v>
      </c>
      <c r="E19" s="12">
        <f>E18*1.2</f>
        <v>40.595999999999997</v>
      </c>
      <c r="F19" s="27"/>
      <c r="G19" s="48"/>
      <c r="H19" s="50"/>
    </row>
    <row r="20" spans="1:8" ht="27.75" customHeight="1" thickBot="1" x14ac:dyDescent="0.3">
      <c r="A20" s="54"/>
      <c r="B20" s="55"/>
      <c r="C20" s="55"/>
      <c r="D20" s="55"/>
      <c r="E20" s="55"/>
      <c r="F20" s="55"/>
      <c r="G20" s="55"/>
      <c r="H20" s="56"/>
    </row>
    <row r="21" spans="1:8" ht="27.75" customHeight="1" thickBot="1" x14ac:dyDescent="0.3">
      <c r="A21" s="24" t="s">
        <v>12</v>
      </c>
      <c r="B21" s="30" t="s">
        <v>7</v>
      </c>
      <c r="C21" s="31"/>
      <c r="D21" s="3">
        <v>2962.2833333333333</v>
      </c>
      <c r="E21" s="3">
        <v>3364.46</v>
      </c>
      <c r="F21" s="26">
        <f>E21/D21</f>
        <v>1.1357657662726388</v>
      </c>
      <c r="G21" s="47" t="s">
        <v>44</v>
      </c>
      <c r="H21" s="28" t="s">
        <v>33</v>
      </c>
    </row>
    <row r="22" spans="1:8" ht="27.75" customHeight="1" thickBot="1" x14ac:dyDescent="0.3">
      <c r="A22" s="24"/>
      <c r="B22" s="30" t="s">
        <v>8</v>
      </c>
      <c r="C22" s="31"/>
      <c r="D22" s="12">
        <v>3554.74</v>
      </c>
      <c r="E22" s="12">
        <f>E21*1.2</f>
        <v>4037.3519999999999</v>
      </c>
      <c r="F22" s="27"/>
      <c r="G22" s="48"/>
      <c r="H22" s="50"/>
    </row>
    <row r="23" spans="1:8" ht="27.75" customHeight="1" thickBot="1" x14ac:dyDescent="0.3">
      <c r="A23" s="13"/>
      <c r="B23" s="57"/>
      <c r="C23" s="58"/>
      <c r="D23" s="58"/>
      <c r="E23" s="58"/>
      <c r="F23" s="58"/>
      <c r="G23" s="58"/>
      <c r="H23" s="59"/>
    </row>
    <row r="24" spans="1:8" ht="27.75" customHeight="1" thickBot="1" x14ac:dyDescent="0.3">
      <c r="A24" s="24" t="s">
        <v>13</v>
      </c>
      <c r="B24" s="30" t="s">
        <v>7</v>
      </c>
      <c r="C24" s="31"/>
      <c r="D24" s="3">
        <v>1816.84</v>
      </c>
      <c r="E24" s="20">
        <v>1902.81</v>
      </c>
      <c r="F24" s="26">
        <f>E24/D24</f>
        <v>1.0473184209946942</v>
      </c>
      <c r="G24" s="47" t="s">
        <v>48</v>
      </c>
      <c r="H24" s="28" t="s">
        <v>31</v>
      </c>
    </row>
    <row r="25" spans="1:8" ht="27.75" customHeight="1" thickBot="1" x14ac:dyDescent="0.3">
      <c r="A25" s="24"/>
      <c r="B25" s="30" t="s">
        <v>8</v>
      </c>
      <c r="C25" s="31"/>
      <c r="D25" s="12">
        <v>2180.2079999999996</v>
      </c>
      <c r="E25" s="21">
        <f>E24*1.2</f>
        <v>2283.3719999999998</v>
      </c>
      <c r="F25" s="27"/>
      <c r="G25" s="48"/>
      <c r="H25" s="50"/>
    </row>
    <row r="26" spans="1:8" ht="27.75" customHeight="1" thickBot="1" x14ac:dyDescent="0.3">
      <c r="A26" s="54"/>
      <c r="B26" s="55"/>
      <c r="C26" s="55"/>
      <c r="D26" s="55"/>
      <c r="E26" s="55"/>
      <c r="F26" s="55"/>
      <c r="G26" s="55"/>
      <c r="H26" s="56"/>
    </row>
    <row r="27" spans="1:8" ht="27.75" customHeight="1" thickBot="1" x14ac:dyDescent="0.3">
      <c r="A27" s="24" t="s">
        <v>14</v>
      </c>
      <c r="B27" s="30" t="s">
        <v>7</v>
      </c>
      <c r="C27" s="31"/>
      <c r="D27" s="3">
        <v>2117.15</v>
      </c>
      <c r="E27" s="20">
        <v>2204.33</v>
      </c>
      <c r="F27" s="26">
        <f>E27/D27</f>
        <v>1.0411779987247005</v>
      </c>
      <c r="G27" s="47" t="s">
        <v>48</v>
      </c>
      <c r="H27" s="28" t="s">
        <v>30</v>
      </c>
    </row>
    <row r="28" spans="1:8" ht="27.75" customHeight="1" thickBot="1" x14ac:dyDescent="0.3">
      <c r="A28" s="24"/>
      <c r="B28" s="30" t="s">
        <v>8</v>
      </c>
      <c r="C28" s="31"/>
      <c r="D28" s="12">
        <v>2540.58</v>
      </c>
      <c r="E28" s="21">
        <f>E27*1.2</f>
        <v>2645.1959999999999</v>
      </c>
      <c r="F28" s="27"/>
      <c r="G28" s="48"/>
      <c r="H28" s="50"/>
    </row>
    <row r="29" spans="1:8" ht="27.95" customHeight="1" thickBot="1" x14ac:dyDescent="0.3">
      <c r="A29" s="54"/>
      <c r="B29" s="55"/>
      <c r="C29" s="55"/>
      <c r="D29" s="55"/>
      <c r="E29" s="55"/>
      <c r="F29" s="55"/>
      <c r="G29" s="55"/>
      <c r="H29" s="56"/>
    </row>
    <row r="30" spans="1:8" ht="27.95" customHeight="1" thickBot="1" x14ac:dyDescent="0.3">
      <c r="A30" s="24" t="s">
        <v>18</v>
      </c>
      <c r="B30" s="30" t="s">
        <v>7</v>
      </c>
      <c r="C30" s="31"/>
      <c r="D30" s="3">
        <v>20.84</v>
      </c>
      <c r="E30" s="20">
        <f>D30*1.0705</f>
        <v>22.30922</v>
      </c>
      <c r="F30" s="26">
        <f>E30/D30</f>
        <v>1.0705</v>
      </c>
      <c r="G30" s="47" t="s">
        <v>48</v>
      </c>
      <c r="H30" s="28" t="s">
        <v>30</v>
      </c>
    </row>
    <row r="31" spans="1:8" ht="27.95" customHeight="1" thickBot="1" x14ac:dyDescent="0.3">
      <c r="A31" s="25"/>
      <c r="B31" s="30" t="s">
        <v>8</v>
      </c>
      <c r="C31" s="31"/>
      <c r="D31" s="3">
        <f>D30*1.2</f>
        <v>25.007999999999999</v>
      </c>
      <c r="E31" s="20">
        <f>E30*1.2</f>
        <v>26.771063999999999</v>
      </c>
      <c r="F31" s="27"/>
      <c r="G31" s="48"/>
      <c r="H31" s="29"/>
    </row>
    <row r="32" spans="1:8" ht="30" customHeight="1" thickBot="1" x14ac:dyDescent="0.3">
      <c r="A32" s="32" t="s">
        <v>34</v>
      </c>
      <c r="B32" s="33"/>
      <c r="C32" s="33"/>
      <c r="D32" s="33"/>
      <c r="E32" s="33"/>
      <c r="F32" s="33"/>
      <c r="G32" s="33"/>
      <c r="H32" s="34"/>
    </row>
    <row r="33" spans="1:8" ht="30.75" customHeight="1" thickBot="1" x14ac:dyDescent="0.3">
      <c r="A33" s="41" t="s">
        <v>1</v>
      </c>
      <c r="B33" s="43"/>
      <c r="C33" s="40" t="s">
        <v>42</v>
      </c>
      <c r="D33" s="35" t="s">
        <v>37</v>
      </c>
      <c r="E33" s="36"/>
      <c r="F33" s="37"/>
      <c r="G33" s="38" t="s">
        <v>22</v>
      </c>
      <c r="H33" s="40" t="s">
        <v>28</v>
      </c>
    </row>
    <row r="34" spans="1:8" ht="24" customHeight="1" thickBot="1" x14ac:dyDescent="0.3">
      <c r="A34" s="44"/>
      <c r="B34" s="46"/>
      <c r="C34" s="39"/>
      <c r="D34" s="1" t="s">
        <v>3</v>
      </c>
      <c r="E34" s="1" t="s">
        <v>4</v>
      </c>
      <c r="F34" s="17" t="s">
        <v>38</v>
      </c>
      <c r="G34" s="39"/>
      <c r="H34" s="39"/>
    </row>
    <row r="35" spans="1:8" ht="24" customHeight="1" thickBot="1" x14ac:dyDescent="0.3">
      <c r="A35" s="24" t="s">
        <v>35</v>
      </c>
      <c r="B35" s="2" t="s">
        <v>7</v>
      </c>
      <c r="C35" s="22">
        <v>1.726</v>
      </c>
      <c r="D35" s="22">
        <v>1.9930000000000001</v>
      </c>
      <c r="E35" s="23">
        <v>1.978</v>
      </c>
      <c r="F35" s="26">
        <f>E35/1.726</f>
        <v>1.1460023174971032</v>
      </c>
      <c r="G35" s="47" t="s">
        <v>43</v>
      </c>
      <c r="H35" s="28" t="s">
        <v>36</v>
      </c>
    </row>
    <row r="36" spans="1:8" ht="26.25" customHeight="1" thickBot="1" x14ac:dyDescent="0.3">
      <c r="A36" s="25"/>
      <c r="B36" s="2" t="s">
        <v>8</v>
      </c>
      <c r="C36" s="22">
        <f>C35*1.2</f>
        <v>2.0711999999999997</v>
      </c>
      <c r="D36" s="22">
        <f>D35*1.2</f>
        <v>2.3915999999999999</v>
      </c>
      <c r="E36" s="23">
        <f>E35*1.2</f>
        <v>2.3735999999999997</v>
      </c>
      <c r="F36" s="27"/>
      <c r="G36" s="48"/>
      <c r="H36" s="29"/>
    </row>
    <row r="37" spans="1:8" ht="30.75" customHeight="1" thickBot="1" x14ac:dyDescent="0.3">
      <c r="A37" s="32" t="s">
        <v>39</v>
      </c>
      <c r="B37" s="33"/>
      <c r="C37" s="33"/>
      <c r="D37" s="33"/>
      <c r="E37" s="33"/>
      <c r="F37" s="33"/>
      <c r="G37" s="33"/>
      <c r="H37" s="34"/>
    </row>
    <row r="38" spans="1:8" ht="25.5" customHeight="1" thickBot="1" x14ac:dyDescent="0.3">
      <c r="A38" s="41" t="s">
        <v>1</v>
      </c>
      <c r="B38" s="42"/>
      <c r="C38" s="43"/>
      <c r="D38" s="35" t="s">
        <v>37</v>
      </c>
      <c r="E38" s="36"/>
      <c r="F38" s="37"/>
      <c r="G38" s="38" t="s">
        <v>22</v>
      </c>
      <c r="H38" s="40" t="s">
        <v>28</v>
      </c>
    </row>
    <row r="39" spans="1:8" ht="24" customHeight="1" thickBot="1" x14ac:dyDescent="0.3">
      <c r="A39" s="44"/>
      <c r="B39" s="45"/>
      <c r="C39" s="46"/>
      <c r="D39" s="1" t="s">
        <v>3</v>
      </c>
      <c r="E39" s="1" t="s">
        <v>4</v>
      </c>
      <c r="F39" s="17" t="s">
        <v>38</v>
      </c>
      <c r="G39" s="39"/>
      <c r="H39" s="39"/>
    </row>
    <row r="40" spans="1:8" ht="27" customHeight="1" thickBot="1" x14ac:dyDescent="0.3">
      <c r="A40" s="24" t="s">
        <v>40</v>
      </c>
      <c r="B40" s="30" t="s">
        <v>7</v>
      </c>
      <c r="C40" s="31"/>
      <c r="D40" s="3">
        <v>36.729999999999997</v>
      </c>
      <c r="E40" s="20">
        <v>37.47</v>
      </c>
      <c r="F40" s="26">
        <f>E40/D40</f>
        <v>1.0201470187857338</v>
      </c>
      <c r="G40" s="47" t="s">
        <v>49</v>
      </c>
      <c r="H40" s="28" t="s">
        <v>36</v>
      </c>
    </row>
    <row r="41" spans="1:8" ht="27" customHeight="1" thickBot="1" x14ac:dyDescent="0.3">
      <c r="A41" s="25"/>
      <c r="B41" s="30" t="s">
        <v>8</v>
      </c>
      <c r="C41" s="31"/>
      <c r="D41" s="3">
        <f>D40*1.2</f>
        <v>44.075999999999993</v>
      </c>
      <c r="E41" s="3">
        <f>E40*1.2</f>
        <v>44.963999999999999</v>
      </c>
      <c r="F41" s="27"/>
      <c r="G41" s="48"/>
      <c r="H41" s="29"/>
    </row>
    <row r="42" spans="1:8" ht="26.25" customHeight="1" thickBot="1" x14ac:dyDescent="0.3">
      <c r="A42" s="24" t="s">
        <v>41</v>
      </c>
      <c r="B42" s="30" t="s">
        <v>7</v>
      </c>
      <c r="C42" s="31"/>
      <c r="D42" s="3">
        <v>33.229999999999997</v>
      </c>
      <c r="E42" s="20">
        <v>34.57</v>
      </c>
      <c r="F42" s="26">
        <f>E42/D42</f>
        <v>1.0403250075233224</v>
      </c>
      <c r="G42" s="47" t="s">
        <v>49</v>
      </c>
      <c r="H42" s="28" t="s">
        <v>36</v>
      </c>
    </row>
    <row r="43" spans="1:8" ht="26.25" customHeight="1" thickBot="1" x14ac:dyDescent="0.3">
      <c r="A43" s="25"/>
      <c r="B43" s="30" t="s">
        <v>8</v>
      </c>
      <c r="C43" s="31"/>
      <c r="D43" s="3">
        <f>D42*1.2</f>
        <v>39.875999999999998</v>
      </c>
      <c r="E43" s="3">
        <f>E42*1.2</f>
        <v>41.484000000000002</v>
      </c>
      <c r="F43" s="27"/>
      <c r="G43" s="48"/>
      <c r="H43" s="29"/>
    </row>
  </sheetData>
  <mergeCells count="98">
    <mergeCell ref="H30:H31"/>
    <mergeCell ref="B4:C4"/>
    <mergeCell ref="A2:C3"/>
    <mergeCell ref="C33:C34"/>
    <mergeCell ref="B6:C6"/>
    <mergeCell ref="B9:C9"/>
    <mergeCell ref="B11:C11"/>
    <mergeCell ref="B10:C10"/>
    <mergeCell ref="B8:C8"/>
    <mergeCell ref="B7:C7"/>
    <mergeCell ref="B5:C5"/>
    <mergeCell ref="B19:C19"/>
    <mergeCell ref="B18:C18"/>
    <mergeCell ref="A13:C14"/>
    <mergeCell ref="B16:C16"/>
    <mergeCell ref="B15:C15"/>
    <mergeCell ref="A20:H20"/>
    <mergeCell ref="B23:H23"/>
    <mergeCell ref="A26:H26"/>
    <mergeCell ref="A29:H29"/>
    <mergeCell ref="B25:C25"/>
    <mergeCell ref="B24:C24"/>
    <mergeCell ref="B22:C22"/>
    <mergeCell ref="B21:C21"/>
    <mergeCell ref="B27:C27"/>
    <mergeCell ref="A30:A31"/>
    <mergeCell ref="F30:F31"/>
    <mergeCell ref="G30:G31"/>
    <mergeCell ref="A24:A25"/>
    <mergeCell ref="F24:F25"/>
    <mergeCell ref="A27:A28"/>
    <mergeCell ref="F27:F28"/>
    <mergeCell ref="B31:C31"/>
    <mergeCell ref="B30:C30"/>
    <mergeCell ref="B28:C28"/>
    <mergeCell ref="A7:A8"/>
    <mergeCell ref="F7:F8"/>
    <mergeCell ref="H21:H22"/>
    <mergeCell ref="H24:H25"/>
    <mergeCell ref="H27:H28"/>
    <mergeCell ref="G27:G28"/>
    <mergeCell ref="G24:G25"/>
    <mergeCell ref="A10:A11"/>
    <mergeCell ref="D13:F13"/>
    <mergeCell ref="A15:A16"/>
    <mergeCell ref="F15:F16"/>
    <mergeCell ref="A12:H12"/>
    <mergeCell ref="H13:H14"/>
    <mergeCell ref="H15:H16"/>
    <mergeCell ref="H18:H19"/>
    <mergeCell ref="A17:H17"/>
    <mergeCell ref="H4:H5"/>
    <mergeCell ref="H7:H8"/>
    <mergeCell ref="H10:H11"/>
    <mergeCell ref="F4:F5"/>
    <mergeCell ref="F10:F11"/>
    <mergeCell ref="A1:H1"/>
    <mergeCell ref="G21:G22"/>
    <mergeCell ref="G18:G19"/>
    <mergeCell ref="G13:G14"/>
    <mergeCell ref="G10:G11"/>
    <mergeCell ref="G7:G8"/>
    <mergeCell ref="G4:G5"/>
    <mergeCell ref="G2:G3"/>
    <mergeCell ref="G15:G16"/>
    <mergeCell ref="A18:A19"/>
    <mergeCell ref="F18:F19"/>
    <mergeCell ref="A21:A22"/>
    <mergeCell ref="F21:F22"/>
    <mergeCell ref="D2:F2"/>
    <mergeCell ref="A4:A5"/>
    <mergeCell ref="H2:H3"/>
    <mergeCell ref="A35:A36"/>
    <mergeCell ref="F35:F36"/>
    <mergeCell ref="G35:G36"/>
    <mergeCell ref="H35:H36"/>
    <mergeCell ref="A32:H32"/>
    <mergeCell ref="A33:B34"/>
    <mergeCell ref="D33:F33"/>
    <mergeCell ref="G33:G34"/>
    <mergeCell ref="H33:H34"/>
    <mergeCell ref="A37:H37"/>
    <mergeCell ref="D38:F38"/>
    <mergeCell ref="G38:G39"/>
    <mergeCell ref="H38:H39"/>
    <mergeCell ref="A38:C39"/>
    <mergeCell ref="A40:A41"/>
    <mergeCell ref="F40:F41"/>
    <mergeCell ref="G40:G41"/>
    <mergeCell ref="H40:H41"/>
    <mergeCell ref="A42:A43"/>
    <mergeCell ref="F42:F43"/>
    <mergeCell ref="G42:G43"/>
    <mergeCell ref="H42:H43"/>
    <mergeCell ref="B43:C43"/>
    <mergeCell ref="B42:C42"/>
    <mergeCell ref="B41:C41"/>
    <mergeCell ref="B40:C40"/>
  </mergeCells>
  <pageMargins left="0.19685039370078741" right="0.11811023622047245" top="0.78740157480314965" bottom="0.3937007874015748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J22" sqref="J22"/>
    </sheetView>
  </sheetViews>
  <sheetFormatPr defaultRowHeight="15" x14ac:dyDescent="0.25"/>
  <cols>
    <col min="1" max="1" width="33.5703125" customWidth="1"/>
    <col min="2" max="2" width="18.28515625" customWidth="1"/>
    <col min="3" max="3" width="19.85546875" customWidth="1"/>
    <col min="4" max="4" width="21.140625" customWidth="1"/>
    <col min="5" max="5" width="31.5703125" customWidth="1"/>
    <col min="6" max="6" width="45.140625" customWidth="1"/>
  </cols>
  <sheetData>
    <row r="1" spans="1:6" ht="16.5" customHeight="1" thickBot="1" x14ac:dyDescent="0.3">
      <c r="A1" s="60" t="s">
        <v>0</v>
      </c>
      <c r="B1" s="61"/>
      <c r="C1" s="61"/>
      <c r="D1" s="61"/>
      <c r="E1" s="61"/>
      <c r="F1" s="62"/>
    </row>
    <row r="2" spans="1:6" ht="16.5" thickBot="1" x14ac:dyDescent="0.3">
      <c r="A2" s="41" t="s">
        <v>1</v>
      </c>
      <c r="B2" s="43"/>
      <c r="C2" s="35" t="s">
        <v>2</v>
      </c>
      <c r="D2" s="36"/>
      <c r="E2" s="37"/>
      <c r="F2" s="40" t="s">
        <v>19</v>
      </c>
    </row>
    <row r="3" spans="1:6" ht="16.5" thickBot="1" x14ac:dyDescent="0.3">
      <c r="A3" s="44"/>
      <c r="B3" s="46"/>
      <c r="C3" s="1" t="s">
        <v>3</v>
      </c>
      <c r="D3" s="1" t="s">
        <v>4</v>
      </c>
      <c r="E3" s="8" t="s">
        <v>5</v>
      </c>
      <c r="F3" s="39"/>
    </row>
    <row r="4" spans="1:6" ht="27.95" customHeight="1" thickBot="1" x14ac:dyDescent="0.3">
      <c r="A4" s="49" t="s">
        <v>6</v>
      </c>
      <c r="B4" s="2" t="s">
        <v>7</v>
      </c>
      <c r="C4" s="3">
        <v>1997.18</v>
      </c>
      <c r="D4" s="3">
        <v>2112.59</v>
      </c>
      <c r="E4" s="26">
        <v>5.8000000000000003E-2</v>
      </c>
      <c r="F4" s="49" t="s">
        <v>21</v>
      </c>
    </row>
    <row r="5" spans="1:6" ht="27.95" customHeight="1" thickBot="1" x14ac:dyDescent="0.3">
      <c r="A5" s="25"/>
      <c r="B5" s="2" t="s">
        <v>8</v>
      </c>
      <c r="C5" s="4" t="s">
        <v>9</v>
      </c>
      <c r="D5" s="3">
        <v>2535.11</v>
      </c>
      <c r="E5" s="27"/>
      <c r="F5" s="24"/>
    </row>
    <row r="6" spans="1:6" ht="27.95" customHeight="1" thickBot="1" x14ac:dyDescent="0.3">
      <c r="A6" s="5"/>
      <c r="B6" s="6"/>
      <c r="C6" s="7"/>
      <c r="D6" s="7"/>
      <c r="E6" s="7"/>
      <c r="F6" s="7"/>
    </row>
    <row r="7" spans="1:6" ht="27.95" customHeight="1" thickBot="1" x14ac:dyDescent="0.3">
      <c r="A7" s="49" t="s">
        <v>10</v>
      </c>
      <c r="B7" s="2" t="s">
        <v>7</v>
      </c>
      <c r="C7" s="3">
        <v>1448.9</v>
      </c>
      <c r="D7" s="3">
        <v>1532.82</v>
      </c>
      <c r="E7" s="26">
        <v>5.8000000000000003E-2</v>
      </c>
      <c r="F7" s="49" t="s">
        <v>21</v>
      </c>
    </row>
    <row r="8" spans="1:6" ht="27.95" customHeight="1" thickBot="1" x14ac:dyDescent="0.3">
      <c r="A8" s="25"/>
      <c r="B8" s="2" t="s">
        <v>8</v>
      </c>
      <c r="C8" s="3">
        <v>1738.68</v>
      </c>
      <c r="D8" s="3">
        <v>1839.38</v>
      </c>
      <c r="E8" s="27"/>
      <c r="F8" s="24"/>
    </row>
    <row r="9" spans="1:6" ht="27.95" customHeight="1" thickBot="1" x14ac:dyDescent="0.3">
      <c r="A9" s="5"/>
      <c r="B9" s="6"/>
      <c r="C9" s="7"/>
      <c r="D9" s="7"/>
      <c r="E9" s="7"/>
      <c r="F9" s="9"/>
    </row>
    <row r="10" spans="1:6" ht="27.95" customHeight="1" thickBot="1" x14ac:dyDescent="0.3">
      <c r="A10" s="49" t="s">
        <v>15</v>
      </c>
      <c r="B10" s="2" t="s">
        <v>7</v>
      </c>
      <c r="C10" s="3">
        <v>37</v>
      </c>
      <c r="D10" s="3">
        <v>39.5</v>
      </c>
      <c r="E10" s="26">
        <v>6.7000000000000004E-2</v>
      </c>
      <c r="F10" s="49" t="s">
        <v>20</v>
      </c>
    </row>
    <row r="11" spans="1:6" ht="27.95" customHeight="1" thickBot="1" x14ac:dyDescent="0.3">
      <c r="A11" s="24"/>
      <c r="B11" s="10" t="s">
        <v>8</v>
      </c>
      <c r="C11" s="11">
        <f>C10*1.2</f>
        <v>44.4</v>
      </c>
      <c r="D11" s="12">
        <f>D10*1.2</f>
        <v>47.4</v>
      </c>
      <c r="E11" s="51"/>
      <c r="F11" s="24"/>
    </row>
    <row r="12" spans="1:6" ht="27.95" customHeight="1" thickBot="1" x14ac:dyDescent="0.3">
      <c r="A12" s="32" t="s">
        <v>11</v>
      </c>
      <c r="B12" s="33"/>
      <c r="C12" s="33"/>
      <c r="D12" s="33"/>
      <c r="E12" s="33"/>
      <c r="F12" s="34"/>
    </row>
    <row r="13" spans="1:6" ht="27.95" customHeight="1" thickBot="1" x14ac:dyDescent="0.3">
      <c r="A13" s="64" t="s">
        <v>1</v>
      </c>
      <c r="B13" s="65"/>
      <c r="C13" s="44" t="s">
        <v>2</v>
      </c>
      <c r="D13" s="45"/>
      <c r="E13" s="46"/>
      <c r="F13" s="40" t="s">
        <v>22</v>
      </c>
    </row>
    <row r="14" spans="1:6" ht="27.95" customHeight="1" thickBot="1" x14ac:dyDescent="0.3">
      <c r="A14" s="44"/>
      <c r="B14" s="46"/>
      <c r="C14" s="1" t="s">
        <v>3</v>
      </c>
      <c r="D14" s="1" t="s">
        <v>4</v>
      </c>
      <c r="E14" s="8" t="s">
        <v>5</v>
      </c>
      <c r="F14" s="39"/>
    </row>
    <row r="15" spans="1:6" ht="27.95" customHeight="1" thickBot="1" x14ac:dyDescent="0.3">
      <c r="A15" s="49" t="s">
        <v>16</v>
      </c>
      <c r="B15" s="2" t="s">
        <v>7</v>
      </c>
      <c r="C15" s="3">
        <v>1589.7</v>
      </c>
      <c r="D15" s="3">
        <v>1653.33</v>
      </c>
      <c r="E15" s="66">
        <v>0.04</v>
      </c>
      <c r="F15" s="49" t="s">
        <v>25</v>
      </c>
    </row>
    <row r="16" spans="1:6" ht="27.95" customHeight="1" thickBot="1" x14ac:dyDescent="0.3">
      <c r="A16" s="24"/>
      <c r="B16" s="10" t="s">
        <v>8</v>
      </c>
      <c r="C16" s="12">
        <v>1907.64</v>
      </c>
      <c r="D16" s="12">
        <v>1984</v>
      </c>
      <c r="E16" s="63"/>
      <c r="F16" s="24"/>
    </row>
    <row r="17" spans="1:6" ht="27.95" customHeight="1" thickBot="1" x14ac:dyDescent="0.3">
      <c r="A17" s="54"/>
      <c r="B17" s="55"/>
      <c r="C17" s="55"/>
      <c r="D17" s="55"/>
      <c r="E17" s="55"/>
      <c r="F17" s="56"/>
    </row>
    <row r="18" spans="1:6" ht="27.95" customHeight="1" thickBot="1" x14ac:dyDescent="0.3">
      <c r="A18" s="24" t="s">
        <v>17</v>
      </c>
      <c r="B18" s="2" t="s">
        <v>7</v>
      </c>
      <c r="C18" s="3">
        <v>22.07</v>
      </c>
      <c r="D18" s="3">
        <v>25.45</v>
      </c>
      <c r="E18" s="67">
        <v>0.154</v>
      </c>
      <c r="F18" s="49" t="s">
        <v>26</v>
      </c>
    </row>
    <row r="19" spans="1:6" ht="27.95" customHeight="1" thickBot="1" x14ac:dyDescent="0.3">
      <c r="A19" s="24"/>
      <c r="B19" s="10" t="s">
        <v>8</v>
      </c>
      <c r="C19" s="12">
        <f>C18*1.2</f>
        <v>26.483999999999998</v>
      </c>
      <c r="D19" s="12">
        <f>D18*1.2</f>
        <v>30.54</v>
      </c>
      <c r="E19" s="67"/>
      <c r="F19" s="24"/>
    </row>
    <row r="20" spans="1:6" ht="27.95" customHeight="1" thickBot="1" x14ac:dyDescent="0.3">
      <c r="A20" s="54"/>
      <c r="B20" s="55"/>
      <c r="C20" s="55"/>
      <c r="D20" s="55"/>
      <c r="E20" s="55"/>
      <c r="F20" s="56"/>
    </row>
    <row r="21" spans="1:6" ht="27.95" customHeight="1" thickBot="1" x14ac:dyDescent="0.3">
      <c r="A21" s="24" t="s">
        <v>12</v>
      </c>
      <c r="B21" s="2" t="s">
        <v>7</v>
      </c>
      <c r="C21" s="3">
        <v>2722.47</v>
      </c>
      <c r="D21" s="3">
        <v>2831.26</v>
      </c>
      <c r="E21" s="63">
        <v>0.04</v>
      </c>
      <c r="F21" s="49" t="s">
        <v>27</v>
      </c>
    </row>
    <row r="22" spans="1:6" ht="27.95" customHeight="1" thickBot="1" x14ac:dyDescent="0.3">
      <c r="A22" s="24"/>
      <c r="B22" s="10" t="s">
        <v>8</v>
      </c>
      <c r="C22" s="12">
        <v>3266.96</v>
      </c>
      <c r="D22" s="12">
        <v>3397.51</v>
      </c>
      <c r="E22" s="63"/>
      <c r="F22" s="24"/>
    </row>
    <row r="23" spans="1:6" ht="27.95" customHeight="1" thickBot="1" x14ac:dyDescent="0.3">
      <c r="A23" s="13"/>
      <c r="B23" s="55"/>
      <c r="C23" s="55"/>
      <c r="D23" s="55"/>
      <c r="E23" s="55"/>
      <c r="F23" s="56"/>
    </row>
    <row r="24" spans="1:6" ht="27.95" customHeight="1" thickBot="1" x14ac:dyDescent="0.3">
      <c r="A24" s="24" t="s">
        <v>13</v>
      </c>
      <c r="B24" s="2" t="s">
        <v>7</v>
      </c>
      <c r="C24" s="3">
        <v>1641.9</v>
      </c>
      <c r="D24" s="3">
        <v>1729.29</v>
      </c>
      <c r="E24" s="51">
        <v>5.2999999999999999E-2</v>
      </c>
      <c r="F24" s="49" t="s">
        <v>21</v>
      </c>
    </row>
    <row r="25" spans="1:6" ht="27.95" customHeight="1" thickBot="1" x14ac:dyDescent="0.3">
      <c r="A25" s="24"/>
      <c r="B25" s="10" t="s">
        <v>8</v>
      </c>
      <c r="C25" s="12">
        <v>1970.28</v>
      </c>
      <c r="D25" s="12">
        <v>2075.15</v>
      </c>
      <c r="E25" s="51"/>
      <c r="F25" s="24"/>
    </row>
    <row r="26" spans="1:6" ht="27.95" customHeight="1" thickBot="1" x14ac:dyDescent="0.3">
      <c r="A26" s="54"/>
      <c r="B26" s="55"/>
      <c r="C26" s="55"/>
      <c r="D26" s="55"/>
      <c r="E26" s="55"/>
      <c r="F26" s="56"/>
    </row>
    <row r="27" spans="1:6" ht="27.95" customHeight="1" thickBot="1" x14ac:dyDescent="0.3">
      <c r="A27" s="24" t="s">
        <v>14</v>
      </c>
      <c r="B27" s="2" t="s">
        <v>7</v>
      </c>
      <c r="C27" s="3">
        <v>1929.29</v>
      </c>
      <c r="D27" s="3">
        <v>2043.98</v>
      </c>
      <c r="E27" s="51">
        <v>5.8999999999999997E-2</v>
      </c>
      <c r="F27" s="49" t="s">
        <v>24</v>
      </c>
    </row>
    <row r="28" spans="1:6" ht="27.95" customHeight="1" thickBot="1" x14ac:dyDescent="0.3">
      <c r="A28" s="24"/>
      <c r="B28" s="10" t="s">
        <v>8</v>
      </c>
      <c r="C28" s="12">
        <v>2315.15</v>
      </c>
      <c r="D28" s="12">
        <v>2452.7800000000002</v>
      </c>
      <c r="E28" s="51"/>
      <c r="F28" s="24"/>
    </row>
    <row r="29" spans="1:6" ht="27.95" customHeight="1" thickBot="1" x14ac:dyDescent="0.3">
      <c r="A29" s="68"/>
      <c r="B29" s="69"/>
      <c r="C29" s="69"/>
      <c r="D29" s="69"/>
      <c r="E29" s="69"/>
      <c r="F29" s="70"/>
    </row>
    <row r="30" spans="1:6" ht="27.95" customHeight="1" thickBot="1" x14ac:dyDescent="0.3">
      <c r="A30" s="24" t="s">
        <v>18</v>
      </c>
      <c r="B30" s="2" t="s">
        <v>7</v>
      </c>
      <c r="C30" s="3">
        <v>18.61</v>
      </c>
      <c r="D30" s="3">
        <v>19.59</v>
      </c>
      <c r="E30" s="51">
        <v>5.2699999999999997E-2</v>
      </c>
      <c r="F30" s="49" t="s">
        <v>23</v>
      </c>
    </row>
    <row r="31" spans="1:6" ht="27.95" customHeight="1" thickBot="1" x14ac:dyDescent="0.3">
      <c r="A31" s="25"/>
      <c r="B31" s="2" t="s">
        <v>8</v>
      </c>
      <c r="C31" s="3">
        <f>C30*1.2</f>
        <v>22.331999999999997</v>
      </c>
      <c r="D31" s="3">
        <f>D30*1.2</f>
        <v>23.507999999999999</v>
      </c>
      <c r="E31" s="27"/>
      <c r="F31" s="25"/>
    </row>
  </sheetData>
  <mergeCells count="40">
    <mergeCell ref="A29:F29"/>
    <mergeCell ref="A30:A31"/>
    <mergeCell ref="E30:E31"/>
    <mergeCell ref="F30:F31"/>
    <mergeCell ref="B23:F23"/>
    <mergeCell ref="A24:A25"/>
    <mergeCell ref="E24:E25"/>
    <mergeCell ref="F24:F25"/>
    <mergeCell ref="A26:F26"/>
    <mergeCell ref="A27:A28"/>
    <mergeCell ref="E27:E28"/>
    <mergeCell ref="F27:F28"/>
    <mergeCell ref="A21:A22"/>
    <mergeCell ref="E21:E22"/>
    <mergeCell ref="F21:F22"/>
    <mergeCell ref="A12:F12"/>
    <mergeCell ref="A13:B14"/>
    <mergeCell ref="C13:E13"/>
    <mergeCell ref="F13:F14"/>
    <mergeCell ref="A15:A16"/>
    <mergeCell ref="E15:E16"/>
    <mergeCell ref="F15:F16"/>
    <mergeCell ref="A17:F17"/>
    <mergeCell ref="A18:A19"/>
    <mergeCell ref="E18:E19"/>
    <mergeCell ref="F18:F19"/>
    <mergeCell ref="A20:F20"/>
    <mergeCell ref="A7:A8"/>
    <mergeCell ref="E7:E8"/>
    <mergeCell ref="F7:F8"/>
    <mergeCell ref="A10:A11"/>
    <mergeCell ref="E10:E11"/>
    <mergeCell ref="F10:F11"/>
    <mergeCell ref="A1:F1"/>
    <mergeCell ref="A2:B3"/>
    <mergeCell ref="C2:E2"/>
    <mergeCell ref="F2:F3"/>
    <mergeCell ref="A4:A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ТЭП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2022-01-10T12:01:39Z</dcterms:modified>
</cp:coreProperties>
</file>